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activeTab="1"/>
  </bookViews>
  <sheets>
    <sheet name="Estado de Resultados" sheetId="1" r:id="rId1"/>
    <sheet name="Balance General" sheetId="2" r:id="rId2"/>
  </sheets>
  <definedNames/>
  <calcPr fullCalcOnLoad="1"/>
</workbook>
</file>

<file path=xl/sharedStrings.xml><?xml version="1.0" encoding="utf-8"?>
<sst xmlns="http://schemas.openxmlformats.org/spreadsheetml/2006/main" count="89" uniqueCount="70">
  <si>
    <t>ADMINISTRADORA DE FONDOS DE PENSIONES CRECER. S.A</t>
  </si>
  <si>
    <t>(Expresados en dólares de los Estados Unidos de América)</t>
  </si>
  <si>
    <t>ESTADO DE RESULTADOS DEL 1 DE ENERO AL 31 DE OCTUBRE</t>
  </si>
  <si>
    <t xml:space="preserve">INGRESOS POR ADMINISTRACION DE FONDOS DE PENSIONES                    </t>
  </si>
  <si>
    <t xml:space="preserve">INGRESOS POR COMISIONES POR ADMINISTRACION DE FONDOS                  </t>
  </si>
  <si>
    <t>$</t>
  </si>
  <si>
    <t xml:space="preserve">                                                                      </t>
  </si>
  <si>
    <t xml:space="preserve">GASTOS POR ADMINISTRACION DE FONDOS DE PENSIONES                      </t>
  </si>
  <si>
    <t xml:space="preserve">PRIMAS DE SEGUROS                                                     </t>
  </si>
  <si>
    <t xml:space="preserve">SUELDOS, COMISIONES Y PRESTACIONES A AGENTES DE SERVICIOS PREV.       </t>
  </si>
  <si>
    <t xml:space="preserve">OTROS COSTOS DIRECTOS POR ADMINISTRACION DE FONDOS                    </t>
  </si>
  <si>
    <t xml:space="preserve">UTILIDAD BRUTA                                                        </t>
  </si>
  <si>
    <t xml:space="preserve">OPERACION                                                             </t>
  </si>
  <si>
    <t xml:space="preserve">GASTOS DE PERSONAL Y ADMINISTRATIVOS                                  </t>
  </si>
  <si>
    <t xml:space="preserve">DEPRECIACION AMORTIZACION Y DESVALORIZACION DE ACTIVOS                </t>
  </si>
  <si>
    <t xml:space="preserve">PROV. P/INCOBRABILIDAD DE CTAS. Y DOCUMENTOS POR COBRAR               </t>
  </si>
  <si>
    <t xml:space="preserve">FINANCIEROS                                                           </t>
  </si>
  <si>
    <t xml:space="preserve">GASTOS FINANCIEROS                                                    </t>
  </si>
  <si>
    <t xml:space="preserve">INGRESOS FINANCIEROS                                                  </t>
  </si>
  <si>
    <t xml:space="preserve">OTROS                                                                 </t>
  </si>
  <si>
    <t xml:space="preserve">OTROS GASTOS                                                          </t>
  </si>
  <si>
    <t xml:space="preserve">OTROS INGRESOS                                                        </t>
  </si>
  <si>
    <t xml:space="preserve">GASTOS DE EJERCICIOS ANTERIORES                                       </t>
  </si>
  <si>
    <t xml:space="preserve">INGRESOS DE EJERCICIOS ANTERIORES                                     </t>
  </si>
  <si>
    <t xml:space="preserve">UTILIDAD DE OPERACION                                                 </t>
  </si>
  <si>
    <t xml:space="preserve">IMPUESTO SOBRE LA RENTA                                               </t>
  </si>
  <si>
    <t xml:space="preserve">CONTRIBUCIONES ESPECIALES POR LEY                                     </t>
  </si>
  <si>
    <t xml:space="preserve">UTILIDAD DE LAS ACTIVIDADES ORDINARIAS                                </t>
  </si>
  <si>
    <t xml:space="preserve">INGRESOS EXTRAORDINARIOS                                              </t>
  </si>
  <si>
    <t xml:space="preserve">UTILIDAD NETA DEL EJERCICIO                                           </t>
  </si>
  <si>
    <t>UTILIDAD POR ACCION</t>
  </si>
  <si>
    <t>RUTH DEL CASTILLO DE SOLORZANO</t>
  </si>
  <si>
    <t>ROLANDO CISNEROS PINEDA</t>
  </si>
  <si>
    <t>MARIA EUGENIA VARGAS</t>
  </si>
  <si>
    <t>PRESIDENTA EJECUTIVA Y REPRESENTANTE LEGAL</t>
  </si>
  <si>
    <t>DIRECTOR DE GESTION HUMANA Y FINANZAS</t>
  </si>
  <si>
    <t>CONTADOR GENERAL</t>
  </si>
  <si>
    <t>BALANCE GENERAL AL 31 DE OCTUBRE DE 2017 Y 31 DE DICIEMBRE DE 2016</t>
  </si>
  <si>
    <t xml:space="preserve">ACTIVO                                                                </t>
  </si>
  <si>
    <t xml:space="preserve">ACTIVOS CORRIENTES                                                    </t>
  </si>
  <si>
    <t xml:space="preserve">DISPONIBLE                                                            </t>
  </si>
  <si>
    <t xml:space="preserve">INVERSIONES FINANCIERAS (NETO)                                        </t>
  </si>
  <si>
    <t xml:space="preserve">CUENTAS Y DOCUMENTOS POR COBRAR (NETO)                                </t>
  </si>
  <si>
    <t xml:space="preserve">GASTOS PAGADOS POR ANTICIPADO                                         </t>
  </si>
  <si>
    <t xml:space="preserve">TOTAL ACTIVO CORRIENTE                                                </t>
  </si>
  <si>
    <t xml:space="preserve">ACTIVOS NO CORRIENTES                                                 </t>
  </si>
  <si>
    <t xml:space="preserve">INVERSIONES EN CUOTAS DEL FONDO DE PENSIONES                          </t>
  </si>
  <si>
    <t xml:space="preserve">PROPIEDAD, PLANTA Y EQUIPO (NETO)                                     </t>
  </si>
  <si>
    <t xml:space="preserve">OTROS ACTIVOS E INTANGIBLES (NETO)                                    </t>
  </si>
  <si>
    <t xml:space="preserve">ACTIVO POR IMPUESTO DIFERIDO                                          </t>
  </si>
  <si>
    <t xml:space="preserve">TOTAL ACTIVO NO CORRIENTE                                             </t>
  </si>
  <si>
    <t xml:space="preserve">TOTAL DE ACTIVOS                                                      </t>
  </si>
  <si>
    <t xml:space="preserve">PASIVO Y PATRIMONIO                                                   </t>
  </si>
  <si>
    <t xml:space="preserve">PASIVOS CORRIENTES                                                    </t>
  </si>
  <si>
    <t xml:space="preserve">CUENTAS Y DOCUMENTOS POR PAGAR                                        </t>
  </si>
  <si>
    <t xml:space="preserve">OBLIGACIONES POR IMPUESTOS Y CONTRIBUCIONES                           </t>
  </si>
  <si>
    <t xml:space="preserve">TOTAL PASIVO CORRIENTE                                                </t>
  </si>
  <si>
    <t xml:space="preserve">PASIVOS NO CORRIENTES                                                 </t>
  </si>
  <si>
    <t xml:space="preserve">PROVISIONES                                                           </t>
  </si>
  <si>
    <t xml:space="preserve">TOTAL PASIVO NO CORRIENTE                                             </t>
  </si>
  <si>
    <t xml:space="preserve">TOTAL DE PASIVOS                                                      </t>
  </si>
  <si>
    <t xml:space="preserve">PATRIMONIO                                                            </t>
  </si>
  <si>
    <t xml:space="preserve">CAPITAL SOCIAL PAGADO                                                 </t>
  </si>
  <si>
    <t xml:space="preserve">RESERVAS DE CAPITAL                                                   </t>
  </si>
  <si>
    <t xml:space="preserve">REVALUACION                                                           </t>
  </si>
  <si>
    <t xml:space="preserve">RESULTADOS DEL PRESENTE EJERCICIO                                     </t>
  </si>
  <si>
    <t xml:space="preserve">TOTAL PATRIMONIO                                                      </t>
  </si>
  <si>
    <t xml:space="preserve">TOTAL PASIVO Y PATRIMONIO                                             </t>
  </si>
  <si>
    <t xml:space="preserve">CUENTAS CONTINGENTES Y COMPROMISOS                                    </t>
  </si>
  <si>
    <t xml:space="preserve">CUENTAS DE CONTROL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</si>
</sst>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* #,##0.0_);_(* \(#,##0.0\);_(* &quot;-&quot;??_);_(@_)"/>
    <numFmt numFmtId="166" formatCode="_(* #,##0_);_(* \(#,##0\);_(* &quot;-&quot;??_);_(@_)"/>
    <numFmt numFmtId="167" formatCode="0.0%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double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 style="double"/>
      <bottom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32" borderId="5" applyNumberFormat="0" applyFont="0" applyAlignment="0" applyProtection="0"/>
    <xf numFmtId="9" fontId="23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3">
    <xf numFmtId="0" fontId="0" fillId="0" borderId="0" xfId="0" applyAlignment="1">
      <alignment/>
    </xf>
    <xf numFmtId="49" fontId="0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49" fontId="0" fillId="33" borderId="0" xfId="0" applyNumberFormat="1" applyFont="1" applyFill="1" applyAlignment="1">
      <alignment horizontal="left"/>
    </xf>
    <xf numFmtId="0" fontId="0" fillId="33" borderId="0" xfId="0" applyFont="1" applyFill="1" applyAlignment="1">
      <alignment horizontal="right"/>
    </xf>
    <xf numFmtId="0" fontId="4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right"/>
    </xf>
    <xf numFmtId="38" fontId="0" fillId="33" borderId="0" xfId="0" applyNumberFormat="1" applyFont="1" applyFill="1" applyAlignment="1">
      <alignment horizontal="right"/>
    </xf>
    <xf numFmtId="49" fontId="2" fillId="33" borderId="0" xfId="0" applyNumberFormat="1" applyFont="1" applyFill="1" applyAlignment="1">
      <alignment horizontal="left"/>
    </xf>
    <xf numFmtId="38" fontId="2" fillId="33" borderId="0" xfId="0" applyNumberFormat="1" applyFont="1" applyFill="1" applyBorder="1" applyAlignment="1">
      <alignment horizontal="right"/>
    </xf>
    <xf numFmtId="38" fontId="0" fillId="33" borderId="10" xfId="0" applyNumberFormat="1" applyFont="1" applyFill="1" applyBorder="1" applyAlignment="1">
      <alignment horizontal="right"/>
    </xf>
    <xf numFmtId="38" fontId="2" fillId="33" borderId="11" xfId="0" applyNumberFormat="1" applyFont="1" applyFill="1" applyBorder="1" applyAlignment="1">
      <alignment horizontal="right"/>
    </xf>
    <xf numFmtId="38" fontId="0" fillId="33" borderId="0" xfId="0" applyNumberFormat="1" applyFont="1" applyFill="1" applyBorder="1" applyAlignment="1">
      <alignment horizontal="right"/>
    </xf>
    <xf numFmtId="37" fontId="0" fillId="33" borderId="10" xfId="0" applyNumberFormat="1" applyFont="1" applyFill="1" applyBorder="1" applyAlignment="1">
      <alignment horizontal="right"/>
    </xf>
    <xf numFmtId="37" fontId="0" fillId="33" borderId="0" xfId="0" applyNumberFormat="1" applyFont="1" applyFill="1" applyAlignment="1">
      <alignment horizontal="right"/>
    </xf>
    <xf numFmtId="37" fontId="2" fillId="33" borderId="11" xfId="0" applyNumberFormat="1" applyFont="1" applyFill="1" applyBorder="1" applyAlignment="1">
      <alignment horizontal="right"/>
    </xf>
    <xf numFmtId="37" fontId="0" fillId="33" borderId="0" xfId="0" applyNumberFormat="1" applyFont="1" applyFill="1" applyBorder="1" applyAlignment="1">
      <alignment horizontal="right"/>
    </xf>
    <xf numFmtId="38" fontId="2" fillId="33" borderId="12" xfId="0" applyNumberFormat="1" applyFont="1" applyFill="1" applyBorder="1" applyAlignment="1">
      <alignment horizontal="right"/>
    </xf>
    <xf numFmtId="49" fontId="2" fillId="33" borderId="0" xfId="0" applyNumberFormat="1" applyFont="1" applyFill="1" applyAlignment="1">
      <alignment/>
    </xf>
    <xf numFmtId="164" fontId="2" fillId="33" borderId="0" xfId="0" applyNumberFormat="1" applyFont="1" applyFill="1" applyAlignment="1">
      <alignment horizontal="right"/>
    </xf>
    <xf numFmtId="49" fontId="3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38" fontId="3" fillId="33" borderId="0" xfId="0" applyNumberFormat="1" applyFont="1" applyFill="1" applyAlignment="1">
      <alignment/>
    </xf>
    <xf numFmtId="49" fontId="5" fillId="33" borderId="0" xfId="0" applyNumberFormat="1" applyFont="1" applyFill="1" applyAlignment="1">
      <alignment/>
    </xf>
    <xf numFmtId="49" fontId="5" fillId="33" borderId="0" xfId="0" applyNumberFormat="1" applyFont="1" applyFill="1" applyAlignment="1">
      <alignment horizontal="center"/>
    </xf>
    <xf numFmtId="0" fontId="5" fillId="33" borderId="0" xfId="0" applyFont="1" applyFill="1" applyAlignment="1">
      <alignment horizontal="right"/>
    </xf>
    <xf numFmtId="49" fontId="0" fillId="33" borderId="10" xfId="0" applyNumberFormat="1" applyFont="1" applyFill="1" applyBorder="1" applyAlignment="1">
      <alignment/>
    </xf>
    <xf numFmtId="49" fontId="6" fillId="33" borderId="0" xfId="0" applyNumberFormat="1" applyFont="1" applyFill="1" applyAlignment="1">
      <alignment horizontal="center" vertical="top" wrapText="1"/>
    </xf>
    <xf numFmtId="49" fontId="5" fillId="33" borderId="0" xfId="0" applyNumberFormat="1" applyFont="1" applyFill="1" applyAlignment="1">
      <alignment horizontal="center" vertical="top" wrapText="1"/>
    </xf>
    <xf numFmtId="38" fontId="0" fillId="33" borderId="0" xfId="0" applyNumberFormat="1" applyFont="1" applyFill="1" applyAlignment="1">
      <alignment/>
    </xf>
    <xf numFmtId="38" fontId="2" fillId="33" borderId="0" xfId="0" applyNumberFormat="1" applyFont="1" applyFill="1" applyBorder="1" applyAlignment="1">
      <alignment/>
    </xf>
    <xf numFmtId="38" fontId="0" fillId="33" borderId="0" xfId="0" applyNumberFormat="1" applyFont="1" applyFill="1" applyBorder="1" applyAlignment="1">
      <alignment/>
    </xf>
    <xf numFmtId="38" fontId="0" fillId="33" borderId="10" xfId="0" applyNumberFormat="1" applyFont="1" applyFill="1" applyBorder="1" applyAlignment="1">
      <alignment/>
    </xf>
    <xf numFmtId="38" fontId="2" fillId="33" borderId="11" xfId="0" applyNumberFormat="1" applyFont="1" applyFill="1" applyBorder="1" applyAlignment="1">
      <alignment/>
    </xf>
    <xf numFmtId="38" fontId="2" fillId="33" borderId="10" xfId="0" applyNumberFormat="1" applyFont="1" applyFill="1" applyBorder="1" applyAlignment="1">
      <alignment/>
    </xf>
    <xf numFmtId="38" fontId="2" fillId="33" borderId="13" xfId="0" applyNumberFormat="1" applyFont="1" applyFill="1" applyBorder="1" applyAlignment="1">
      <alignment/>
    </xf>
    <xf numFmtId="38" fontId="2" fillId="33" borderId="14" xfId="0" applyNumberFormat="1" applyFont="1" applyFill="1" applyBorder="1" applyAlignment="1">
      <alignment/>
    </xf>
    <xf numFmtId="37" fontId="0" fillId="33" borderId="0" xfId="0" applyNumberFormat="1" applyFont="1" applyFill="1" applyBorder="1" applyAlignment="1">
      <alignment/>
    </xf>
    <xf numFmtId="38" fontId="2" fillId="33" borderId="12" xfId="0" applyNumberFormat="1" applyFont="1" applyFill="1" applyBorder="1" applyAlignment="1">
      <alignment/>
    </xf>
    <xf numFmtId="38" fontId="0" fillId="33" borderId="15" xfId="0" applyNumberFormat="1" applyFont="1" applyFill="1" applyBorder="1" applyAlignment="1">
      <alignment/>
    </xf>
    <xf numFmtId="49" fontId="3" fillId="0" borderId="0" xfId="0" applyNumberFormat="1" applyFont="1" applyFill="1" applyAlignment="1">
      <alignment/>
    </xf>
    <xf numFmtId="38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0" fontId="0" fillId="34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  <xf numFmtId="49" fontId="0" fillId="33" borderId="0" xfId="0" applyNumberFormat="1" applyFont="1" applyFill="1" applyAlignment="1">
      <alignment horizontal="left"/>
    </xf>
    <xf numFmtId="49" fontId="2" fillId="33" borderId="0" xfId="0" applyNumberFormat="1" applyFont="1" applyFill="1" applyAlignment="1">
      <alignment horizontal="left"/>
    </xf>
    <xf numFmtId="0" fontId="5" fillId="33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133350</xdr:colOff>
      <xdr:row>0</xdr:row>
      <xdr:rowOff>47625</xdr:rowOff>
    </xdr:from>
    <xdr:to>
      <xdr:col>4</xdr:col>
      <xdr:colOff>47625</xdr:colOff>
      <xdr:row>0</xdr:row>
      <xdr:rowOff>590550</xdr:rowOff>
    </xdr:to>
    <xdr:pic>
      <xdr:nvPicPr>
        <xdr:cNvPr id="1" name="2 Imagen" descr="\\hades\Aplicaciones WEB\HISTORIAL_LABORAL\IMAGENES\jpg\Logo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47625"/>
          <a:ext cx="23145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1333500</xdr:colOff>
      <xdr:row>0</xdr:row>
      <xdr:rowOff>19050</xdr:rowOff>
    </xdr:from>
    <xdr:to>
      <xdr:col>2</xdr:col>
      <xdr:colOff>581025</xdr:colOff>
      <xdr:row>0</xdr:row>
      <xdr:rowOff>600075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19050"/>
          <a:ext cx="23241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A1" sqref="A1:IV16384"/>
    </sheetView>
  </sheetViews>
  <sheetFormatPr defaultColWidth="0" defaultRowHeight="11.25" customHeight="1" zeroHeight="1"/>
  <cols>
    <col min="1" max="1" width="1.7109375" style="20" customWidth="1"/>
    <col min="2" max="2" width="32.140625" style="20" customWidth="1"/>
    <col min="3" max="3" width="3.8515625" style="20" customWidth="1"/>
    <col min="4" max="4" width="32.140625" style="20" customWidth="1"/>
    <col min="5" max="5" width="3.28125" style="21" customWidth="1"/>
    <col min="6" max="6" width="15.140625" style="22" customWidth="1"/>
    <col min="7" max="7" width="3.28125" style="21" customWidth="1"/>
    <col min="8" max="8" width="15.140625" style="22" customWidth="1"/>
    <col min="9" max="10" width="11.421875" style="2" hidden="1" customWidth="1"/>
    <col min="11" max="11" width="0" style="2" hidden="1" customWidth="1"/>
    <col min="12" max="16384" width="11.421875" style="2" hidden="1" customWidth="1"/>
  </cols>
  <sheetData>
    <row r="1" spans="1:8" ht="52.5" customHeight="1">
      <c r="A1" s="51"/>
      <c r="B1" s="51"/>
      <c r="C1" s="51"/>
      <c r="D1" s="51"/>
      <c r="E1" s="51"/>
      <c r="F1" s="51"/>
      <c r="G1" s="51"/>
      <c r="H1" s="51"/>
    </row>
    <row r="2" spans="1:8" ht="12.75">
      <c r="A2" s="43" t="s">
        <v>0</v>
      </c>
      <c r="B2" s="43"/>
      <c r="C2" s="43"/>
      <c r="D2" s="43"/>
      <c r="E2" s="43"/>
      <c r="F2" s="43"/>
      <c r="G2" s="43"/>
      <c r="H2" s="43"/>
    </row>
    <row r="3" spans="1:8" ht="12.75" customHeight="1">
      <c r="A3" s="43" t="s">
        <v>2</v>
      </c>
      <c r="B3" s="43"/>
      <c r="C3" s="43"/>
      <c r="D3" s="43"/>
      <c r="E3" s="43"/>
      <c r="F3" s="43"/>
      <c r="G3" s="43"/>
      <c r="H3" s="43"/>
    </row>
    <row r="4" spans="1:8" ht="15" customHeight="1">
      <c r="A4" s="44" t="s">
        <v>1</v>
      </c>
      <c r="B4" s="44"/>
      <c r="C4" s="44"/>
      <c r="D4" s="44"/>
      <c r="E4" s="44"/>
      <c r="F4" s="44"/>
      <c r="G4" s="44"/>
      <c r="H4" s="44"/>
    </row>
    <row r="5" spans="1:8" ht="12.75">
      <c r="A5" s="1"/>
      <c r="B5" s="52"/>
      <c r="C5" s="52"/>
      <c r="D5" s="52"/>
      <c r="E5" s="52"/>
      <c r="F5" s="52"/>
      <c r="G5" s="52"/>
      <c r="H5" s="52"/>
    </row>
    <row r="6" spans="1:8" ht="12.75">
      <c r="A6" s="1"/>
      <c r="B6" s="48"/>
      <c r="C6" s="48"/>
      <c r="D6" s="48"/>
      <c r="E6" s="4"/>
      <c r="F6" s="5">
        <v>2017</v>
      </c>
      <c r="G6" s="6"/>
      <c r="H6" s="5">
        <v>2016</v>
      </c>
    </row>
    <row r="7" spans="1:8" ht="12.75">
      <c r="A7" s="1"/>
      <c r="B7" s="48"/>
      <c r="C7" s="48"/>
      <c r="D7" s="48"/>
      <c r="E7" s="4"/>
      <c r="F7" s="7"/>
      <c r="G7" s="4"/>
      <c r="H7" s="7"/>
    </row>
    <row r="8" spans="1:8" ht="12.75">
      <c r="A8" s="1"/>
      <c r="B8" s="8" t="s">
        <v>3</v>
      </c>
      <c r="C8" s="3"/>
      <c r="D8" s="3"/>
      <c r="E8" s="4"/>
      <c r="F8" s="9"/>
      <c r="G8" s="4"/>
      <c r="H8" s="9"/>
    </row>
    <row r="9" spans="1:8" ht="12.75">
      <c r="A9" s="1"/>
      <c r="B9" s="3" t="s">
        <v>4</v>
      </c>
      <c r="C9" s="3"/>
      <c r="D9" s="3"/>
      <c r="E9" s="4" t="s">
        <v>5</v>
      </c>
      <c r="F9" s="10">
        <v>51652199</v>
      </c>
      <c r="G9" s="4" t="s">
        <v>5</v>
      </c>
      <c r="H9" s="10">
        <v>49759270</v>
      </c>
    </row>
    <row r="10" spans="1:8" ht="12.75">
      <c r="A10" s="1"/>
      <c r="B10" s="8" t="s">
        <v>6</v>
      </c>
      <c r="C10" s="3"/>
      <c r="D10" s="3"/>
      <c r="E10" s="4"/>
      <c r="F10" s="11">
        <f>SUM(F9)</f>
        <v>51652199</v>
      </c>
      <c r="G10" s="4"/>
      <c r="H10" s="11">
        <f>SUM(H9)</f>
        <v>49759270</v>
      </c>
    </row>
    <row r="11" spans="1:8" ht="12.75">
      <c r="A11" s="1"/>
      <c r="B11" s="48"/>
      <c r="C11" s="48"/>
      <c r="D11" s="48"/>
      <c r="E11" s="4"/>
      <c r="F11" s="7"/>
      <c r="G11" s="4"/>
      <c r="H11" s="7"/>
    </row>
    <row r="12" spans="1:8" ht="12.75">
      <c r="A12" s="1"/>
      <c r="B12" s="8" t="s">
        <v>7</v>
      </c>
      <c r="C12" s="3"/>
      <c r="D12" s="3"/>
      <c r="E12" s="4"/>
      <c r="F12" s="9"/>
      <c r="G12" s="4"/>
      <c r="H12" s="9"/>
    </row>
    <row r="13" spans="1:8" ht="12.75">
      <c r="A13" s="1"/>
      <c r="B13" s="3" t="s">
        <v>8</v>
      </c>
      <c r="C13" s="3"/>
      <c r="D13" s="3"/>
      <c r="E13" s="4"/>
      <c r="F13" s="12">
        <v>20836760</v>
      </c>
      <c r="G13" s="4"/>
      <c r="H13" s="12">
        <v>20408897</v>
      </c>
    </row>
    <row r="14" spans="1:8" ht="12.75">
      <c r="A14" s="1"/>
      <c r="B14" s="3" t="s">
        <v>9</v>
      </c>
      <c r="C14" s="3"/>
      <c r="D14" s="3"/>
      <c r="E14" s="4"/>
      <c r="F14" s="12">
        <v>687096</v>
      </c>
      <c r="G14" s="4"/>
      <c r="H14" s="12">
        <v>1000295</v>
      </c>
    </row>
    <row r="15" spans="1:8" ht="12.75">
      <c r="A15" s="1"/>
      <c r="B15" s="3" t="s">
        <v>10</v>
      </c>
      <c r="C15" s="3"/>
      <c r="D15" s="3"/>
      <c r="E15" s="4"/>
      <c r="F15" s="10">
        <v>1302993</v>
      </c>
      <c r="G15" s="4"/>
      <c r="H15" s="10">
        <v>1423441</v>
      </c>
    </row>
    <row r="16" spans="1:8" ht="12.75">
      <c r="A16" s="1"/>
      <c r="B16" s="8" t="s">
        <v>6</v>
      </c>
      <c r="C16" s="3"/>
      <c r="D16" s="3"/>
      <c r="E16" s="4"/>
      <c r="F16" s="11">
        <f>SUM(F13:F15)</f>
        <v>22826849</v>
      </c>
      <c r="G16" s="4"/>
      <c r="H16" s="11">
        <f>SUM(H13:H15)</f>
        <v>22832633</v>
      </c>
    </row>
    <row r="17" spans="1:8" ht="12.75">
      <c r="A17" s="1"/>
      <c r="B17" s="3"/>
      <c r="C17" s="3"/>
      <c r="D17" s="3"/>
      <c r="E17" s="4"/>
      <c r="F17" s="7"/>
      <c r="G17" s="4"/>
      <c r="H17" s="7"/>
    </row>
    <row r="18" spans="1:8" ht="12.75">
      <c r="A18" s="1"/>
      <c r="B18" s="8" t="s">
        <v>11</v>
      </c>
      <c r="C18" s="3"/>
      <c r="D18" s="3"/>
      <c r="E18" s="4" t="s">
        <v>5</v>
      </c>
      <c r="F18" s="9">
        <f>F10-F16</f>
        <v>28825350</v>
      </c>
      <c r="G18" s="4" t="s">
        <v>5</v>
      </c>
      <c r="H18" s="9">
        <f>H10-H16</f>
        <v>26926637</v>
      </c>
    </row>
    <row r="19" spans="1:8" ht="12.75">
      <c r="A19" s="1"/>
      <c r="B19" s="3"/>
      <c r="C19" s="3"/>
      <c r="D19" s="3"/>
      <c r="E19" s="4"/>
      <c r="F19" s="7"/>
      <c r="G19" s="4"/>
      <c r="H19" s="7"/>
    </row>
    <row r="20" spans="1:8" ht="12.75">
      <c r="A20" s="1"/>
      <c r="B20" s="8" t="s">
        <v>12</v>
      </c>
      <c r="C20" s="3"/>
      <c r="D20" s="3"/>
      <c r="E20" s="4"/>
      <c r="F20" s="9"/>
      <c r="G20" s="4"/>
      <c r="H20" s="9"/>
    </row>
    <row r="21" spans="1:8" ht="12.75">
      <c r="A21" s="1"/>
      <c r="B21" s="3" t="s">
        <v>13</v>
      </c>
      <c r="C21" s="3"/>
      <c r="D21" s="3"/>
      <c r="E21" s="4"/>
      <c r="F21" s="12">
        <v>9563386</v>
      </c>
      <c r="G21" s="4"/>
      <c r="H21" s="12">
        <v>9275497</v>
      </c>
    </row>
    <row r="22" spans="1:8" ht="12.75">
      <c r="A22" s="1"/>
      <c r="B22" s="3" t="s">
        <v>14</v>
      </c>
      <c r="C22" s="3"/>
      <c r="D22" s="3"/>
      <c r="E22" s="4"/>
      <c r="F22" s="12">
        <v>442748</v>
      </c>
      <c r="G22" s="4"/>
      <c r="H22" s="12">
        <v>472831</v>
      </c>
    </row>
    <row r="23" spans="1:8" ht="12.75">
      <c r="A23" s="1"/>
      <c r="B23" s="3" t="s">
        <v>15</v>
      </c>
      <c r="C23" s="3"/>
      <c r="D23" s="3"/>
      <c r="E23" s="4"/>
      <c r="F23" s="10">
        <v>3998</v>
      </c>
      <c r="G23" s="4"/>
      <c r="H23" s="10">
        <v>605</v>
      </c>
    </row>
    <row r="24" spans="1:8" ht="12.75">
      <c r="A24" s="1"/>
      <c r="B24" s="8" t="s">
        <v>6</v>
      </c>
      <c r="C24" s="3"/>
      <c r="D24" s="3"/>
      <c r="E24" s="4"/>
      <c r="F24" s="11">
        <f>SUM(F21:F23)</f>
        <v>10010132</v>
      </c>
      <c r="G24" s="4"/>
      <c r="H24" s="11">
        <f>SUM(H21:H23)</f>
        <v>9748933</v>
      </c>
    </row>
    <row r="25" spans="1:8" ht="12.75">
      <c r="A25" s="1"/>
      <c r="B25" s="3"/>
      <c r="C25" s="3"/>
      <c r="D25" s="3"/>
      <c r="E25" s="4"/>
      <c r="F25" s="7"/>
      <c r="G25" s="4"/>
      <c r="H25" s="7"/>
    </row>
    <row r="26" spans="1:8" ht="12.75">
      <c r="A26" s="1"/>
      <c r="B26" s="8" t="s">
        <v>16</v>
      </c>
      <c r="C26" s="3"/>
      <c r="D26" s="3"/>
      <c r="E26" s="4"/>
      <c r="F26" s="9"/>
      <c r="G26" s="4"/>
      <c r="H26" s="9"/>
    </row>
    <row r="27" spans="1:8" ht="12.75">
      <c r="A27" s="1"/>
      <c r="B27" s="3" t="s">
        <v>17</v>
      </c>
      <c r="C27" s="3"/>
      <c r="D27" s="3"/>
      <c r="E27" s="4"/>
      <c r="F27" s="12">
        <v>168</v>
      </c>
      <c r="G27" s="4"/>
      <c r="H27" s="12">
        <v>47021</v>
      </c>
    </row>
    <row r="28" spans="1:8" ht="12.75">
      <c r="A28" s="1"/>
      <c r="B28" s="3" t="s">
        <v>18</v>
      </c>
      <c r="C28" s="3"/>
      <c r="D28" s="3"/>
      <c r="E28" s="4"/>
      <c r="F28" s="13">
        <v>-993253</v>
      </c>
      <c r="G28" s="14"/>
      <c r="H28" s="13">
        <v>-1059280</v>
      </c>
    </row>
    <row r="29" spans="1:8" ht="12.75">
      <c r="A29" s="1"/>
      <c r="B29" s="8" t="s">
        <v>6</v>
      </c>
      <c r="C29" s="3"/>
      <c r="D29" s="3"/>
      <c r="E29" s="4"/>
      <c r="F29" s="15">
        <f>SUM(F27:F28)</f>
        <v>-993085</v>
      </c>
      <c r="G29" s="14"/>
      <c r="H29" s="15">
        <f>SUM(H27:H28)</f>
        <v>-1012259</v>
      </c>
    </row>
    <row r="30" spans="1:8" ht="12.75">
      <c r="A30" s="1"/>
      <c r="B30" s="3"/>
      <c r="C30" s="3"/>
      <c r="D30" s="3"/>
      <c r="E30" s="4"/>
      <c r="F30" s="7"/>
      <c r="G30" s="4"/>
      <c r="H30" s="7"/>
    </row>
    <row r="31" spans="1:8" ht="12.75">
      <c r="A31" s="1"/>
      <c r="B31" s="8" t="s">
        <v>19</v>
      </c>
      <c r="C31" s="3"/>
      <c r="D31" s="3"/>
      <c r="E31" s="4"/>
      <c r="F31" s="9"/>
      <c r="G31" s="4"/>
      <c r="H31" s="9"/>
    </row>
    <row r="32" spans="1:8" ht="12.75">
      <c r="A32" s="1"/>
      <c r="B32" s="3" t="s">
        <v>20</v>
      </c>
      <c r="C32" s="3"/>
      <c r="D32" s="3"/>
      <c r="E32" s="4"/>
      <c r="F32" s="12">
        <v>68662</v>
      </c>
      <c r="G32" s="4"/>
      <c r="H32" s="12">
        <v>72444</v>
      </c>
    </row>
    <row r="33" spans="1:8" ht="12.75">
      <c r="A33" s="1"/>
      <c r="B33" s="3" t="s">
        <v>21</v>
      </c>
      <c r="C33" s="3"/>
      <c r="D33" s="3"/>
      <c r="E33" s="4"/>
      <c r="F33" s="16">
        <v>-2867</v>
      </c>
      <c r="G33" s="14"/>
      <c r="H33" s="16">
        <v>-2638</v>
      </c>
    </row>
    <row r="34" spans="1:8" ht="12.75">
      <c r="A34" s="1"/>
      <c r="B34" s="3" t="s">
        <v>22</v>
      </c>
      <c r="C34" s="3"/>
      <c r="D34" s="3"/>
      <c r="E34" s="4"/>
      <c r="F34" s="16">
        <v>20008</v>
      </c>
      <c r="G34" s="14"/>
      <c r="H34" s="16">
        <v>22008</v>
      </c>
    </row>
    <row r="35" spans="1:8" ht="12.75">
      <c r="A35" s="1"/>
      <c r="B35" s="3" t="s">
        <v>23</v>
      </c>
      <c r="C35" s="3"/>
      <c r="D35" s="3"/>
      <c r="E35" s="4"/>
      <c r="F35" s="13">
        <v>-51511</v>
      </c>
      <c r="G35" s="14"/>
      <c r="H35" s="13">
        <v>-580784</v>
      </c>
    </row>
    <row r="36" spans="1:8" ht="12.75">
      <c r="A36" s="1"/>
      <c r="B36" s="8" t="s">
        <v>6</v>
      </c>
      <c r="C36" s="3"/>
      <c r="D36" s="3"/>
      <c r="E36" s="4"/>
      <c r="F36" s="15">
        <f>SUM(F32:F35)</f>
        <v>34292</v>
      </c>
      <c r="G36" s="14"/>
      <c r="H36" s="15">
        <f>SUM(H32:H35)</f>
        <v>-488970</v>
      </c>
    </row>
    <row r="37" spans="1:8" ht="12.75">
      <c r="A37" s="1"/>
      <c r="B37" s="3"/>
      <c r="C37" s="3"/>
      <c r="D37" s="3"/>
      <c r="E37" s="4"/>
      <c r="F37" s="7"/>
      <c r="G37" s="4"/>
      <c r="H37" s="7"/>
    </row>
    <row r="38" spans="1:8" ht="12.75">
      <c r="A38" s="1"/>
      <c r="B38" s="8" t="s">
        <v>24</v>
      </c>
      <c r="C38" s="3"/>
      <c r="D38" s="3"/>
      <c r="E38" s="4" t="s">
        <v>5</v>
      </c>
      <c r="F38" s="9">
        <f>F10-F16-F24-F29-F36</f>
        <v>19774011</v>
      </c>
      <c r="G38" s="4" t="s">
        <v>5</v>
      </c>
      <c r="H38" s="9">
        <f>H10-H16-H24-H29-H36</f>
        <v>18678933</v>
      </c>
    </row>
    <row r="39" spans="1:8" ht="12.75">
      <c r="A39" s="1"/>
      <c r="B39" s="3"/>
      <c r="C39" s="3"/>
      <c r="D39" s="3"/>
      <c r="E39" s="4"/>
      <c r="F39" s="7"/>
      <c r="G39" s="4"/>
      <c r="H39" s="7"/>
    </row>
    <row r="40" spans="1:8" ht="12.75">
      <c r="A40" s="1"/>
      <c r="B40" s="3" t="s">
        <v>25</v>
      </c>
      <c r="C40" s="3"/>
      <c r="D40" s="3"/>
      <c r="E40" s="4"/>
      <c r="F40" s="12">
        <v>6116680</v>
      </c>
      <c r="G40" s="4"/>
      <c r="H40" s="12">
        <v>5683408</v>
      </c>
    </row>
    <row r="41" spans="1:8" ht="12.75">
      <c r="A41" s="1"/>
      <c r="B41" s="3" t="s">
        <v>26</v>
      </c>
      <c r="C41" s="3"/>
      <c r="D41" s="3"/>
      <c r="E41" s="4"/>
      <c r="F41" s="10">
        <v>691415</v>
      </c>
      <c r="G41" s="4"/>
      <c r="H41" s="10">
        <v>657232</v>
      </c>
    </row>
    <row r="42" spans="1:8" ht="12.75">
      <c r="A42" s="1"/>
      <c r="B42" s="8" t="s">
        <v>27</v>
      </c>
      <c r="C42" s="3"/>
      <c r="D42" s="3"/>
      <c r="E42" s="4" t="s">
        <v>5</v>
      </c>
      <c r="F42" s="11">
        <f>F38-F40-F41</f>
        <v>12965916</v>
      </c>
      <c r="G42" s="4" t="s">
        <v>5</v>
      </c>
      <c r="H42" s="11">
        <f>H38-H40-H41</f>
        <v>12338293</v>
      </c>
    </row>
    <row r="43" spans="1:8" ht="12.75">
      <c r="A43" s="1"/>
      <c r="B43" s="3"/>
      <c r="C43" s="3"/>
      <c r="D43" s="3"/>
      <c r="E43" s="4"/>
      <c r="F43" s="7"/>
      <c r="G43" s="4"/>
      <c r="H43" s="7"/>
    </row>
    <row r="44" spans="1:8" ht="12.75">
      <c r="A44" s="1"/>
      <c r="B44" s="3" t="s">
        <v>28</v>
      </c>
      <c r="C44" s="3"/>
      <c r="D44" s="3"/>
      <c r="E44" s="4"/>
      <c r="F44" s="13">
        <v>-575</v>
      </c>
      <c r="G44" s="14"/>
      <c r="H44" s="13">
        <v>-120</v>
      </c>
    </row>
    <row r="45" spans="1:8" ht="12.75">
      <c r="A45" s="1"/>
      <c r="B45" s="3"/>
      <c r="C45" s="3"/>
      <c r="D45" s="3"/>
      <c r="E45" s="4"/>
      <c r="F45" s="7"/>
      <c r="G45" s="4"/>
      <c r="H45" s="7"/>
    </row>
    <row r="46" spans="1:8" ht="13.5" thickBot="1">
      <c r="A46" s="1"/>
      <c r="B46" s="8" t="s">
        <v>29</v>
      </c>
      <c r="C46" s="3"/>
      <c r="D46" s="3"/>
      <c r="E46" s="4" t="s">
        <v>5</v>
      </c>
      <c r="F46" s="17">
        <f>F42-F44</f>
        <v>12966491</v>
      </c>
      <c r="G46" s="4" t="s">
        <v>5</v>
      </c>
      <c r="H46" s="17">
        <f>H42-H44</f>
        <v>12338413</v>
      </c>
    </row>
    <row r="47" spans="1:8" ht="13.5" thickTop="1">
      <c r="A47" s="1"/>
      <c r="B47" s="3"/>
      <c r="C47" s="3"/>
      <c r="D47" s="3"/>
      <c r="E47" s="4"/>
      <c r="F47" s="7"/>
      <c r="G47" s="4"/>
      <c r="H47" s="7"/>
    </row>
    <row r="48" spans="1:8" ht="12.75">
      <c r="A48" s="18"/>
      <c r="B48" s="49" t="s">
        <v>30</v>
      </c>
      <c r="C48" s="49"/>
      <c r="D48" s="49"/>
      <c r="E48" s="6"/>
      <c r="F48" s="19">
        <f>F46/1000000</f>
        <v>12.966491</v>
      </c>
      <c r="G48" s="6"/>
      <c r="H48" s="19">
        <f>H46/1250000</f>
        <v>9.8707304</v>
      </c>
    </row>
    <row r="49" spans="1:8" ht="12.75">
      <c r="A49" s="1"/>
      <c r="B49" s="48"/>
      <c r="C49" s="48"/>
      <c r="D49" s="48"/>
      <c r="E49" s="4"/>
      <c r="F49" s="7"/>
      <c r="G49" s="4"/>
      <c r="H49" s="7"/>
    </row>
    <row r="50" spans="1:8" ht="12.75">
      <c r="A50" s="1"/>
      <c r="B50" s="48"/>
      <c r="C50" s="48"/>
      <c r="D50" s="48"/>
      <c r="E50" s="4"/>
      <c r="F50" s="7"/>
      <c r="G50" s="4"/>
      <c r="H50" s="7"/>
    </row>
    <row r="51" ht="11.25"/>
    <row r="52" ht="11.25"/>
    <row r="53" ht="11.25"/>
    <row r="54" spans="1:8" ht="12">
      <c r="A54" s="23"/>
      <c r="B54" s="24"/>
      <c r="C54" s="23"/>
      <c r="D54" s="24"/>
      <c r="E54" s="25"/>
      <c r="F54" s="50"/>
      <c r="G54" s="50"/>
      <c r="H54" s="50"/>
    </row>
    <row r="55" spans="1:8" ht="12.75">
      <c r="A55" s="1"/>
      <c r="B55" s="26"/>
      <c r="C55" s="1"/>
      <c r="D55" s="26"/>
      <c r="E55" s="4"/>
      <c r="F55" s="45"/>
      <c r="G55" s="45"/>
      <c r="H55" s="45"/>
    </row>
    <row r="56" spans="1:8" ht="12">
      <c r="A56" s="23"/>
      <c r="B56" s="27" t="s">
        <v>31</v>
      </c>
      <c r="C56" s="23"/>
      <c r="D56" s="27" t="s">
        <v>32</v>
      </c>
      <c r="E56" s="25"/>
      <c r="F56" s="46" t="s">
        <v>33</v>
      </c>
      <c r="G56" s="46"/>
      <c r="H56" s="46"/>
    </row>
    <row r="57" spans="1:8" ht="24">
      <c r="A57" s="23"/>
      <c r="B57" s="28" t="s">
        <v>34</v>
      </c>
      <c r="C57" s="23"/>
      <c r="D57" s="28" t="s">
        <v>35</v>
      </c>
      <c r="E57" s="25"/>
      <c r="F57" s="47" t="s">
        <v>36</v>
      </c>
      <c r="G57" s="47"/>
      <c r="H57" s="47"/>
    </row>
    <row r="58" ht="11.25" hidden="1"/>
    <row r="59" ht="11.25" hidden="1"/>
    <row r="60" ht="11.25" hidden="1"/>
  </sheetData>
  <sheetProtection password="CC1A" sheet="1"/>
  <mergeCells count="15">
    <mergeCell ref="A1:H1"/>
    <mergeCell ref="A2:H2"/>
    <mergeCell ref="A3:H3"/>
    <mergeCell ref="A4:H4"/>
    <mergeCell ref="B5:H5"/>
    <mergeCell ref="B6:D6"/>
    <mergeCell ref="F55:H55"/>
    <mergeCell ref="F56:H56"/>
    <mergeCell ref="F57:H57"/>
    <mergeCell ref="B7:D7"/>
    <mergeCell ref="B11:D11"/>
    <mergeCell ref="B48:D48"/>
    <mergeCell ref="B49:D49"/>
    <mergeCell ref="B50:D50"/>
    <mergeCell ref="F54:H54"/>
  </mergeCells>
  <printOptions horizontalCentered="1"/>
  <pageMargins left="0.6692913385826772" right="0.6692913385826772" top="0.984251968503937" bottom="0.984251968503937" header="0" footer="0"/>
  <pageSetup horizontalDpi="300" verticalDpi="300" orientation="portrait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6"/>
  <sheetViews>
    <sheetView tabSelected="1" zoomScale="85" zoomScaleNormal="85" zoomScalePageLayoutView="0" workbookViewId="0" topLeftCell="A1">
      <selection activeCell="I11" sqref="I11"/>
    </sheetView>
  </sheetViews>
  <sheetFormatPr defaultColWidth="11.421875" defaultRowHeight="0" customHeight="1" zeroHeight="1"/>
  <cols>
    <col min="1" max="1" width="1.7109375" style="20" customWidth="1"/>
    <col min="2" max="2" width="46.140625" style="20" customWidth="1"/>
    <col min="3" max="4" width="15.140625" style="22" customWidth="1"/>
    <col min="5" max="16384" width="11.421875" style="2" customWidth="1"/>
  </cols>
  <sheetData>
    <row r="1" spans="1:4" ht="52.5" customHeight="1">
      <c r="A1" s="51"/>
      <c r="B1" s="51"/>
      <c r="C1" s="51"/>
      <c r="D1" s="51"/>
    </row>
    <row r="2" spans="1:4" ht="12.75">
      <c r="A2" s="43" t="s">
        <v>0</v>
      </c>
      <c r="B2" s="43"/>
      <c r="C2" s="43"/>
      <c r="D2" s="43"/>
    </row>
    <row r="3" spans="1:4" ht="12.75" customHeight="1">
      <c r="A3" s="43" t="s">
        <v>37</v>
      </c>
      <c r="B3" s="43"/>
      <c r="C3" s="43"/>
      <c r="D3" s="43"/>
    </row>
    <row r="4" spans="1:4" ht="15" customHeight="1">
      <c r="A4" s="44" t="s">
        <v>1</v>
      </c>
      <c r="B4" s="44"/>
      <c r="C4" s="44"/>
      <c r="D4" s="44"/>
    </row>
    <row r="5" spans="1:4" ht="12.75">
      <c r="A5" s="1"/>
      <c r="B5" s="52"/>
      <c r="C5" s="52"/>
      <c r="D5" s="52"/>
    </row>
    <row r="6" spans="1:4" ht="12.75">
      <c r="A6" s="1"/>
      <c r="B6" s="3"/>
      <c r="C6" s="5">
        <v>2017</v>
      </c>
      <c r="D6" s="5">
        <v>2016</v>
      </c>
    </row>
    <row r="7" spans="1:4" ht="12.75">
      <c r="A7" s="1"/>
      <c r="B7" s="3"/>
      <c r="C7" s="29"/>
      <c r="D7" s="29"/>
    </row>
    <row r="8" spans="1:4" ht="12.75">
      <c r="A8" s="1"/>
      <c r="B8" s="8" t="s">
        <v>38</v>
      </c>
      <c r="C8" s="30"/>
      <c r="D8" s="30"/>
    </row>
    <row r="9" spans="1:4" ht="12.75">
      <c r="A9" s="1"/>
      <c r="B9" s="8" t="s">
        <v>39</v>
      </c>
      <c r="C9" s="30"/>
      <c r="D9" s="30"/>
    </row>
    <row r="10" spans="1:4" ht="12.75">
      <c r="A10" s="1"/>
      <c r="B10" s="3" t="s">
        <v>40</v>
      </c>
      <c r="C10" s="31">
        <v>7492497</v>
      </c>
      <c r="D10" s="31">
        <v>17297174</v>
      </c>
    </row>
    <row r="11" spans="1:4" ht="12.75">
      <c r="A11" s="1"/>
      <c r="B11" s="3" t="s">
        <v>41</v>
      </c>
      <c r="C11" s="31">
        <v>24585757</v>
      </c>
      <c r="D11" s="31">
        <v>21008565</v>
      </c>
    </row>
    <row r="12" spans="1:4" ht="12.75">
      <c r="A12" s="1"/>
      <c r="B12" s="3" t="s">
        <v>42</v>
      </c>
      <c r="C12" s="31">
        <v>1199449</v>
      </c>
      <c r="D12" s="31">
        <v>492298</v>
      </c>
    </row>
    <row r="13" spans="1:4" ht="12.75">
      <c r="A13" s="1"/>
      <c r="B13" s="3" t="s">
        <v>43</v>
      </c>
      <c r="C13" s="32">
        <v>246738</v>
      </c>
      <c r="D13" s="32">
        <v>31574</v>
      </c>
    </row>
    <row r="14" spans="1:4" ht="12.75">
      <c r="A14" s="1"/>
      <c r="B14" s="8" t="s">
        <v>44</v>
      </c>
      <c r="C14" s="33">
        <f>SUM(C10:C13)</f>
        <v>33524441</v>
      </c>
      <c r="D14" s="33">
        <f>SUM(D10:D13)</f>
        <v>38829611</v>
      </c>
    </row>
    <row r="15" spans="1:4" ht="12.75">
      <c r="A15" s="1"/>
      <c r="B15" s="3"/>
      <c r="C15" s="29"/>
      <c r="D15" s="29"/>
    </row>
    <row r="16" spans="1:4" ht="12.75">
      <c r="A16" s="1"/>
      <c r="B16" s="8" t="s">
        <v>45</v>
      </c>
      <c r="C16" s="30"/>
      <c r="D16" s="30"/>
    </row>
    <row r="17" spans="1:4" ht="12.75">
      <c r="A17" s="1"/>
      <c r="B17" s="3" t="s">
        <v>46</v>
      </c>
      <c r="C17" s="31">
        <v>324</v>
      </c>
      <c r="D17" s="31">
        <v>15</v>
      </c>
    </row>
    <row r="18" spans="1:4" ht="12.75">
      <c r="A18" s="1"/>
      <c r="B18" s="3" t="s">
        <v>47</v>
      </c>
      <c r="C18" s="31">
        <v>775963</v>
      </c>
      <c r="D18" s="31">
        <v>719842</v>
      </c>
    </row>
    <row r="19" spans="1:4" ht="12.75">
      <c r="A19" s="1"/>
      <c r="B19" s="3" t="s">
        <v>48</v>
      </c>
      <c r="C19" s="31">
        <v>881901</v>
      </c>
      <c r="D19" s="31">
        <v>745166</v>
      </c>
    </row>
    <row r="20" spans="1:4" ht="12.75">
      <c r="A20" s="1"/>
      <c r="B20" s="3" t="s">
        <v>49</v>
      </c>
      <c r="C20" s="32">
        <v>289545</v>
      </c>
      <c r="D20" s="32">
        <v>362104</v>
      </c>
    </row>
    <row r="21" spans="1:4" ht="12.75">
      <c r="A21" s="1"/>
      <c r="B21" s="8" t="s">
        <v>50</v>
      </c>
      <c r="C21" s="34">
        <f>SUM(C17:C20)</f>
        <v>1947733</v>
      </c>
      <c r="D21" s="34">
        <f>SUM(D17:D20)</f>
        <v>1827127</v>
      </c>
    </row>
    <row r="22" spans="1:4" ht="13.5" thickBot="1">
      <c r="A22" s="1"/>
      <c r="B22" s="8" t="s">
        <v>51</v>
      </c>
      <c r="C22" s="35">
        <f>C14+C21</f>
        <v>35472174</v>
      </c>
      <c r="D22" s="35">
        <f>D14+D21</f>
        <v>40656738</v>
      </c>
    </row>
    <row r="23" spans="1:4" ht="13.5" thickTop="1">
      <c r="A23" s="1"/>
      <c r="B23" s="3"/>
      <c r="C23" s="29"/>
      <c r="D23" s="29"/>
    </row>
    <row r="24" spans="1:4" ht="12.75">
      <c r="A24" s="1"/>
      <c r="B24" s="8" t="s">
        <v>52</v>
      </c>
      <c r="C24" s="30"/>
      <c r="D24" s="30"/>
    </row>
    <row r="25" spans="1:4" ht="12.75">
      <c r="A25" s="1"/>
      <c r="B25" s="3"/>
      <c r="C25" s="29"/>
      <c r="D25" s="29"/>
    </row>
    <row r="26" spans="1:4" ht="12.75">
      <c r="A26" s="1"/>
      <c r="B26" s="8" t="s">
        <v>53</v>
      </c>
      <c r="C26" s="30"/>
      <c r="D26" s="30"/>
    </row>
    <row r="27" spans="1:4" ht="12.75">
      <c r="A27" s="1"/>
      <c r="B27" s="3" t="s">
        <v>54</v>
      </c>
      <c r="C27" s="31">
        <v>2913294</v>
      </c>
      <c r="D27" s="31">
        <v>5742423</v>
      </c>
    </row>
    <row r="28" spans="1:4" ht="12.75">
      <c r="A28" s="1"/>
      <c r="B28" s="3" t="s">
        <v>55</v>
      </c>
      <c r="C28" s="32">
        <v>7173042</v>
      </c>
      <c r="D28" s="32">
        <v>6989867</v>
      </c>
    </row>
    <row r="29" spans="1:4" ht="12.75">
      <c r="A29" s="1"/>
      <c r="B29" s="8" t="s">
        <v>56</v>
      </c>
      <c r="C29" s="33">
        <f>SUM(C27:C28)</f>
        <v>10086336</v>
      </c>
      <c r="D29" s="33">
        <f>SUM(D27:D28)</f>
        <v>12732290</v>
      </c>
    </row>
    <row r="30" spans="1:4" ht="12.75">
      <c r="A30" s="1"/>
      <c r="B30" s="3"/>
      <c r="C30" s="29"/>
      <c r="D30" s="29"/>
    </row>
    <row r="31" spans="1:4" ht="12.75">
      <c r="A31" s="1"/>
      <c r="B31" s="8" t="s">
        <v>57</v>
      </c>
      <c r="C31" s="30"/>
      <c r="D31" s="30"/>
    </row>
    <row r="32" spans="1:4" ht="12.75">
      <c r="A32" s="1"/>
      <c r="B32" s="3" t="s">
        <v>58</v>
      </c>
      <c r="C32" s="32">
        <v>426976</v>
      </c>
      <c r="D32" s="32">
        <v>472166</v>
      </c>
    </row>
    <row r="33" spans="1:4" ht="12.75">
      <c r="A33" s="1"/>
      <c r="B33" s="8" t="s">
        <v>59</v>
      </c>
      <c r="C33" s="36">
        <f>SUM(C32)</f>
        <v>426976</v>
      </c>
      <c r="D33" s="36">
        <f>SUM(D32)</f>
        <v>472166</v>
      </c>
    </row>
    <row r="34" spans="1:4" ht="12.75">
      <c r="A34" s="1"/>
      <c r="B34" s="8" t="s">
        <v>60</v>
      </c>
      <c r="C34" s="30">
        <f>C29+C33</f>
        <v>10513312</v>
      </c>
      <c r="D34" s="30">
        <f>D29+D33</f>
        <v>13204456</v>
      </c>
    </row>
    <row r="35" spans="1:4" ht="12.75">
      <c r="A35" s="1"/>
      <c r="B35" s="3"/>
      <c r="C35" s="29"/>
      <c r="D35" s="29"/>
    </row>
    <row r="36" spans="1:4" ht="12.75">
      <c r="A36" s="1"/>
      <c r="B36" s="8" t="s">
        <v>61</v>
      </c>
      <c r="C36" s="30"/>
      <c r="D36" s="30"/>
    </row>
    <row r="37" spans="1:4" ht="12.75">
      <c r="A37" s="1"/>
      <c r="B37" s="3" t="s">
        <v>62</v>
      </c>
      <c r="C37" s="31">
        <v>10000000</v>
      </c>
      <c r="D37" s="31">
        <v>10000000</v>
      </c>
    </row>
    <row r="38" spans="1:4" ht="12.75">
      <c r="A38" s="1"/>
      <c r="B38" s="3" t="s">
        <v>63</v>
      </c>
      <c r="C38" s="31">
        <v>2000000</v>
      </c>
      <c r="D38" s="31">
        <v>2500000</v>
      </c>
    </row>
    <row r="39" spans="1:4" ht="12.75">
      <c r="A39" s="1"/>
      <c r="B39" s="3" t="s">
        <v>64</v>
      </c>
      <c r="C39" s="37">
        <v>-7629</v>
      </c>
      <c r="D39" s="37">
        <v>-23009</v>
      </c>
    </row>
    <row r="40" spans="1:4" ht="12.75">
      <c r="A40" s="1"/>
      <c r="B40" s="3" t="s">
        <v>65</v>
      </c>
      <c r="C40" s="32">
        <v>12966491</v>
      </c>
      <c r="D40" s="32">
        <v>14975291</v>
      </c>
    </row>
    <row r="41" spans="1:4" ht="12.75">
      <c r="A41" s="1"/>
      <c r="B41" s="8" t="s">
        <v>66</v>
      </c>
      <c r="C41" s="36">
        <f>SUM(C37:C40)</f>
        <v>24958862</v>
      </c>
      <c r="D41" s="36">
        <f>SUM(D37:D40)</f>
        <v>27452282</v>
      </c>
    </row>
    <row r="42" spans="1:4" ht="13.5" thickBot="1">
      <c r="A42" s="1"/>
      <c r="B42" s="8" t="s">
        <v>67</v>
      </c>
      <c r="C42" s="35">
        <f>C34+C41</f>
        <v>35472174</v>
      </c>
      <c r="D42" s="35">
        <f>D34+D41</f>
        <v>40656738</v>
      </c>
    </row>
    <row r="43" spans="1:4" ht="13.5" thickTop="1">
      <c r="A43" s="1"/>
      <c r="B43" s="3"/>
      <c r="C43" s="29"/>
      <c r="D43" s="29"/>
    </row>
    <row r="44" spans="1:4" ht="13.5" thickBot="1">
      <c r="A44" s="1"/>
      <c r="B44" s="8" t="s">
        <v>68</v>
      </c>
      <c r="C44" s="38">
        <v>694370</v>
      </c>
      <c r="D44" s="38">
        <v>3741583</v>
      </c>
    </row>
    <row r="45" spans="1:4" ht="13.5" thickTop="1">
      <c r="A45" s="1"/>
      <c r="B45" s="3"/>
      <c r="C45" s="29"/>
      <c r="D45" s="29"/>
    </row>
    <row r="46" spans="1:4" ht="13.5" thickBot="1">
      <c r="A46" s="1"/>
      <c r="B46" s="8" t="s">
        <v>69</v>
      </c>
      <c r="C46" s="38">
        <v>2671260</v>
      </c>
      <c r="D46" s="38">
        <v>4092083</v>
      </c>
    </row>
    <row r="47" spans="1:4" ht="13.5" thickTop="1">
      <c r="A47" s="1"/>
      <c r="B47" s="3"/>
      <c r="C47" s="39"/>
      <c r="D47" s="39"/>
    </row>
    <row r="48" spans="1:4" ht="12.75">
      <c r="A48" s="1"/>
      <c r="B48" s="3"/>
      <c r="C48" s="29"/>
      <c r="D48" s="29"/>
    </row>
    <row r="49" spans="1:4" ht="12.75">
      <c r="A49" s="1"/>
      <c r="B49" s="3"/>
      <c r="C49" s="29"/>
      <c r="D49" s="29"/>
    </row>
    <row r="50" spans="1:4" ht="12.75">
      <c r="A50" s="1"/>
      <c r="B50" s="3"/>
      <c r="C50" s="29"/>
      <c r="D50" s="29"/>
    </row>
    <row r="51" spans="1:4" ht="12.75">
      <c r="A51" s="1"/>
      <c r="B51" s="3"/>
      <c r="C51" s="29"/>
      <c r="D51" s="29"/>
    </row>
    <row r="52" spans="1:4" ht="12.75">
      <c r="A52" s="1"/>
      <c r="B52" s="26"/>
      <c r="C52" s="45"/>
      <c r="D52" s="45"/>
    </row>
    <row r="53" spans="1:4" ht="12">
      <c r="A53" s="23"/>
      <c r="B53" s="27" t="s">
        <v>31</v>
      </c>
      <c r="C53" s="46" t="s">
        <v>33</v>
      </c>
      <c r="D53" s="46"/>
    </row>
    <row r="54" spans="1:4" ht="12">
      <c r="A54" s="23"/>
      <c r="B54" s="28" t="s">
        <v>34</v>
      </c>
      <c r="C54" s="47" t="s">
        <v>36</v>
      </c>
      <c r="D54" s="47"/>
    </row>
    <row r="55" spans="1:4" ht="12">
      <c r="A55" s="23"/>
      <c r="B55" s="24"/>
      <c r="C55" s="50"/>
      <c r="D55" s="50"/>
    </row>
    <row r="56" spans="1:4" s="42" customFormat="1" ht="11.25">
      <c r="A56" s="40"/>
      <c r="B56" s="40"/>
      <c r="C56" s="41"/>
      <c r="D56" s="41"/>
    </row>
    <row r="57" ht="11.25"/>
    <row r="58" ht="11.25" hidden="1"/>
    <row r="59" ht="11.25" hidden="1"/>
    <row r="60" ht="11.25" hidden="1"/>
  </sheetData>
  <sheetProtection password="CC1A" sheet="1"/>
  <mergeCells count="9">
    <mergeCell ref="C53:D53"/>
    <mergeCell ref="C54:D54"/>
    <mergeCell ref="C55:D55"/>
    <mergeCell ref="C52:D52"/>
    <mergeCell ref="A1:D1"/>
    <mergeCell ref="A2:D2"/>
    <mergeCell ref="A3:D3"/>
    <mergeCell ref="A4:D4"/>
    <mergeCell ref="B5:D5"/>
  </mergeCells>
  <printOptions horizontalCentered="1"/>
  <pageMargins left="0.6692913385826772" right="0.6692913385826772" top="0.984251968503937" bottom="0.984251968503937" header="0" footer="0"/>
  <pageSetup horizontalDpi="300" verticalDpi="3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Galindo</dc:creator>
  <cp:keywords/>
  <dc:description/>
  <cp:lastModifiedBy>Claudia Galindo</cp:lastModifiedBy>
  <dcterms:created xsi:type="dcterms:W3CDTF">2017-11-03T16:10:38Z</dcterms:created>
  <dcterms:modified xsi:type="dcterms:W3CDTF">2017-12-19T18:20:28Z</dcterms:modified>
  <cp:category/>
  <cp:version/>
  <cp:contentType/>
  <cp:contentStatus/>
</cp:coreProperties>
</file>